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6" windowHeight="7632" firstSheet="1" activeTab="1"/>
  </bookViews>
  <sheets>
    <sheet name="foxz" sheetId="12" state="veryHidden" r:id="rId1"/>
    <sheet name="PL" sheetId="22" r:id="rId2"/>
  </sheets>
  <definedNames>
    <definedName name="_xlnm.Print_Titles" localSheetId="1">PL!$5:$7</definedName>
  </definedNames>
  <calcPr calcId="162913"/>
</workbook>
</file>

<file path=xl/calcChain.xml><?xml version="1.0" encoding="utf-8"?>
<calcChain xmlns="http://schemas.openxmlformats.org/spreadsheetml/2006/main">
  <c r="F32" i="22" l="1"/>
  <c r="E32" i="22"/>
  <c r="F30" i="22"/>
  <c r="E30" i="22"/>
  <c r="F28" i="22"/>
  <c r="E28" i="22"/>
  <c r="F17" i="22"/>
  <c r="E17" i="22"/>
  <c r="F10" i="22"/>
  <c r="E10" i="22"/>
  <c r="F23" i="22" l="1"/>
  <c r="F24" i="22"/>
  <c r="E24" i="22" s="1"/>
  <c r="E29" i="22" l="1"/>
  <c r="F9" i="22" l="1"/>
  <c r="E9" i="22"/>
  <c r="E23" i="22" l="1"/>
  <c r="E8" i="22" l="1"/>
  <c r="F8" i="22"/>
  <c r="F26" i="22" l="1"/>
  <c r="E26" i="22"/>
</calcChain>
</file>

<file path=xl/sharedStrings.xml><?xml version="1.0" encoding="utf-8"?>
<sst xmlns="http://schemas.openxmlformats.org/spreadsheetml/2006/main" count="141" uniqueCount="121">
  <si>
    <t>STT</t>
  </si>
  <si>
    <t>(1)</t>
  </si>
  <si>
    <t>(2)</t>
  </si>
  <si>
    <t>(5)</t>
  </si>
  <si>
    <t>(8)</t>
  </si>
  <si>
    <t>Huyện Cần Đước</t>
  </si>
  <si>
    <t>Huyện Đức Hòa</t>
  </si>
  <si>
    <t>Huyện Cần Giuộc</t>
  </si>
  <si>
    <t>(7)</t>
  </si>
  <si>
    <t>Huyện Bến Lức</t>
  </si>
  <si>
    <t>(6)</t>
  </si>
  <si>
    <t>(3)</t>
  </si>
  <si>
    <t>(4)</t>
  </si>
  <si>
    <t>TỔNG</t>
  </si>
  <si>
    <t>Huyện Tân Hưng</t>
  </si>
  <si>
    <t>Vị trí thực hiện dự án</t>
  </si>
  <si>
    <t>Diện tích đất thực hiện dự án (ha)</t>
  </si>
  <si>
    <t>Trong đó</t>
  </si>
  <si>
    <t>Tên dự án</t>
  </si>
  <si>
    <t>Đất trồng lúa (ha)</t>
  </si>
  <si>
    <t>Tên cá nhân, tổ chức đầu tư</t>
  </si>
  <si>
    <t>Văn bản chủ trương đầu tư</t>
  </si>
  <si>
    <t>Ghi chú</t>
  </si>
  <si>
    <t>(9)</t>
  </si>
  <si>
    <t>Đất rừng (ha)</t>
  </si>
  <si>
    <t>Tiến độ triển khai dự án, nguyên nhân chậm tiến độ (nếu có)</t>
  </si>
  <si>
    <t>Chưa triển khai</t>
  </si>
  <si>
    <t>I</t>
  </si>
  <si>
    <t>II</t>
  </si>
  <si>
    <t>IV</t>
  </si>
  <si>
    <t>Công ty TNHH TDF Long An</t>
  </si>
  <si>
    <t>Công ty TNHH trang thiết bị y tế MQM</t>
  </si>
  <si>
    <t>Cụm công nghiệp Tân Tập</t>
  </si>
  <si>
    <t>xã Long An</t>
  </si>
  <si>
    <t>Quyết định số 3348/QĐ-UBND ngày 20/9/2018; Quyết định số 4853/QĐ-UBND ngày 21/12/2018, Quyết định số 4349/QĐ-UBND ngày 20/5/2021 và Quyết định số 329/QĐ-UBND ngày 12/01/2023 của UBND tỉnh</t>
  </si>
  <si>
    <t>Công ty THHH MTV Đầu tư Đà Nẳng - Long An</t>
  </si>
  <si>
    <t>Cụm công nghiệp Phước Vĩnh Đông 1</t>
  </si>
  <si>
    <t>xã Phước Vĩnh Đông</t>
  </si>
  <si>
    <t>Công ty THHH MTV Khu công nghiệp Bắc Giang - Long An</t>
  </si>
  <si>
    <t>Cụm công nghiệp Phước Vĩnh Đông 2</t>
  </si>
  <si>
    <t>Công ty THHH MTV Đầu tư Vinatexin - Long An</t>
  </si>
  <si>
    <t>Cụm công nghiệp Phước Vĩnh Đông 3</t>
  </si>
  <si>
    <t>Công ty THHH MTV Khu công nghiệp Tân Phú Trung - Long An</t>
  </si>
  <si>
    <t>Cụm công nghiệp Phước Vĩnh Đông 4</t>
  </si>
  <si>
    <t>Hộ kinh doanh Lương Vĩnh Phát</t>
  </si>
  <si>
    <t>Mở rộng xưởng dệt bao bì từ nhựa PP (hạng mục: Nhà kho chứa bao bì thành phẩm, nhà ăn, nhà để xe công nhân)</t>
  </si>
  <si>
    <t xml:space="preserve">Xưởng đóng tàu thủy, sà lan </t>
  </si>
  <si>
    <t>xã Tân Tập</t>
  </si>
  <si>
    <t>Quyết định số 3583/QĐ-UBND ngày 02/10/2019; Quyết định số 4357/QĐ-UBND ngày 20/5/2021 và Quyết định số 8686/QĐ-UBND ngày 26/8/2024 của UBND tỉnh</t>
  </si>
  <si>
    <t>Huyện ủy Cần Giuộc</t>
  </si>
  <si>
    <t>Trụ sở Huyện ủy Cần Giuộc</t>
  </si>
  <si>
    <t>Thị trấn Cần Giuộc</t>
  </si>
  <si>
    <t>xã Hòa Khánh Đông, xã Hòa Khánh Nam, xã Hòa Khánh Tây, xã Tân Phú, xã Hiệp Hòa, xã An Ninh Tây</t>
  </si>
  <si>
    <t>Đã thực hiện kiểm đếm 100% dự án, hiện đang rà soát hồ sơ để phê duyệt giá và lập phương án bồi thường. Dự án chậm tiến độ do chủ đầu tư chưa đảm bảo nguồn kinh phí</t>
  </si>
  <si>
    <t>Đã được thông qua tại Nghị quyết số 51/NQ-HĐND ngày 17/8/2021 của HĐND tỉnh</t>
  </si>
  <si>
    <t>III</t>
  </si>
  <si>
    <t>Quyết định số 3741/QĐ-UBND ngày 13/10/2015; Quyết định số 2758/QĐ-UBND ngày 11/8/2020; Quyết định số 12558/QĐ-UBND ngày 10/12/2021; Quyết định số 9686/QĐ-UBND ngày 18/10/2022; Quyết định số 7440/QĐ-UBND ngày 15/8/2023 và Quyết định số 2107/QĐ-UBND ngày 08/3/2024 của UBND tỉnh</t>
  </si>
  <si>
    <t>Quyết định số 3742/QĐ-UBND ngày 13/10/2015; Quyết định số 3801/QĐ-UBND ngày 19/10/2018; Quyết định số 4858/QĐ-UBND ngày 21/12/2018; Quyết định số 4304/QĐ-UBND ngày 20/5/2021; Quyết định số 12559/QĐ-UBND ngày 10/12/2021; Quyết định số 6774/QĐ-UBND ngày 28/7/2023 của UBND tỉnh</t>
  </si>
  <si>
    <t>Quyết định số 1473/QĐ-UBND ngày 28/04/2020; Quyết định số 3513/QĐ-UBND ngày 20/4/2022 và Quyết định số 10167/QĐ-UBND ngày 04/10/2024 của UBND tỉnh</t>
  </si>
  <si>
    <t>Quyết định số 1474/QĐ-UBND ngày 28/04/2020;  Quyết định số 3515/QĐ-UBND ngày 20/4/2022 và Quyết định số 10168/QĐ-UBND ngày 04/10/2024 của UBND tỉnh</t>
  </si>
  <si>
    <t>Quyết định số 1475/QĐ-UBND ngày 28/04/2020; Quyết định số 3517/QĐ-UBND ngày 20/4/2022 và Quyết định số 10169/QĐ-UBND ngày 04/10/2024 của UBND tỉnh</t>
  </si>
  <si>
    <t>Quyết định số 1476/QĐ-UBND ngày 28/04/2020; Quyết định số 3516/QĐ-UBND ngày 20/4/2022 và Quyết định số 10170/QĐ-UBND ngày 04/10/2024 của UBND tỉnh</t>
  </si>
  <si>
    <t>Sản xuất sản phẩm hàng thủ công mỹ nghệ, đồ gỗ gia dụng</t>
  </si>
  <si>
    <t>xã Mỹ Yên</t>
  </si>
  <si>
    <t>Quyết định số 3669/QĐ-UBND ngày 11/10/2018; Quyết định số 8716/QĐ-UBND ngày 27/8/2024 của UBND tỉnh</t>
  </si>
  <si>
    <t>Khu tái định cư và nhà ở xã hội Phúc Long</t>
  </si>
  <si>
    <t>Quyết định số 3255/QĐ-UBND ngày 14/9/2018 của UBND tỉnh; Quyết định số 9189/QĐ-UBND ngày 06/10/2023 của UBND tỉnh</t>
  </si>
  <si>
    <t>Đã được thông qua tại Nghị quyết số 02/NQ-HĐND ngày 26/02/2021 của HĐND tỉnh</t>
  </si>
  <si>
    <t>Tổng Công ty truyền tải điện Quốc gia</t>
  </si>
  <si>
    <t>Đường dây 500kV Đức Hòa - Chơn Thành</t>
  </si>
  <si>
    <t>Công ty TNHH MTV Mười Nhỏ</t>
  </si>
  <si>
    <t>V</t>
  </si>
  <si>
    <t>Công ty TNHH Hưng Thịnh Phát HPT</t>
  </si>
  <si>
    <t>Cơ sở sản xuất rơm đóng bánh, rơm cuộn</t>
  </si>
  <si>
    <t>xã Vĩnh Lợi</t>
  </si>
  <si>
    <t xml:space="preserve">Quyết định số 489/QĐ-UBND ngày 02/02/2016; Quyết định số 3802/QĐ-UBND ngày 19/10/2018; Quyết định số 4859/QĐ-UBND ngày 21/12/2018; Quyết định số 4488/QĐ-UBND ngày 24/5/2021; Quyết định số 12557/QĐ-UBND ngày 10/12/2021; Quyết định số 8449/QĐ-UBND ngày 14/9/2022; Quyết định số 6773/QĐ-UBND ngày 28/7/2023; Quyết định số 8915/QĐ-UBND ngày 30/8/2024 của UBND tỉnh </t>
  </si>
  <si>
    <t>Tổng công ty Điện lực miền Nam</t>
  </si>
  <si>
    <t>Trạm 110kV Phước Lý (KCN Cầu Tràm) và đường dây
đấu nối</t>
  </si>
  <si>
    <t>Trạm biến áp 110kV Tân Trụ và đường dây 110kV đấu nối trạm
Tân Trụ</t>
  </si>
  <si>
    <t>xã Long Trạch, xã Long Hòa, xã Tân Trạch</t>
  </si>
  <si>
    <t>Văn bản số 2376/UBND-KTTC ngày 21/3/2022 của UBND tỉnh; Quyết định số 2016/QĐ-EVNSPC ngày 13/9/2023 của Tổng công ty Điện lực miền Nam</t>
  </si>
  <si>
    <t>Văn bản số 2574/UBND-KTTC ngày 29/3/2021 của UBND tỉnh; Văn bản số 11305/UBND-KTTC ngày 29/11/2023 của UBND tỉnh; Quyết định số 2877/QĐ-EVNSPC ngày 12/12/2023 của Tổng công ty Điện lực miền Nam</t>
  </si>
  <si>
    <t>UBND huyện đã ban hành Thông báo thu hồi đất, đã hoàn thành công tác kê biên, đang triển khai làm giá</t>
  </si>
  <si>
    <t>Đã được Thủ tướng Chính phủ cho phép chuyển mục đích sử dung đất trồng lúa tại văn bản số 231/TTg-NN ngày 25/02/2021 của Thủ tướng Chính phủ</t>
  </si>
  <si>
    <t>Quyết định số 3463/QĐ-UBND ngày 10/4/2024 của UBND tỉnh</t>
  </si>
  <si>
    <t>Văn bản số 2156/UBND-CN ngày 26/6/2012 của UBND tỉnh Long An; Quyết định số 16/QĐ-EVN ngày 31/01/2019 của Tập đoàn điện lực Việt Nam</t>
  </si>
  <si>
    <t>Dự án đã xây dựng công trình; đã xử phạt vi phạm hành chính về đất đai và xây dựng; đã nộp phạt và kiểm điểm trách nhiệm địa phương</t>
  </si>
  <si>
    <t>Văn bản số 1708/UBND-KT ngày 15/5/2015; Văn bản số 1397/UBND-KT ngày 22/4/2016 của UBND tỉnh</t>
  </si>
  <si>
    <t>Đã đo đạc thực tế; đang thực hiện hồ sơ giao đất, cấp giấy chứng nhận quyền sử dụng đất</t>
  </si>
  <si>
    <t>Đã được thông qua tại Nghị quyết số 97/NQ-HĐND ngày 06/12/2019 của HĐND tỉnh. Cập nhật tiện tích dự án theo Quyết định số 8686/QĐ-UBND ngày 26/8/2024 của UBND tỉnh</t>
  </si>
  <si>
    <t>Đang thực hiện hồ sơ đất đai để triển khai dự án</t>
  </si>
  <si>
    <t xml:space="preserve">Quyết định số 5172/QĐ-UBND ngày 31/12/2020; Quyết định số 4972/QĐ-UBND ngày 06/6/2022; Quyết định số 6635/QĐ-UBND ngày 24/7/2023 và Quyết định số 8817/QĐ-UBND ngày 29/8/2024 của UBND tỉnh </t>
  </si>
  <si>
    <t>UBND huyện đã ban hành Thông báo thu hồi đất; đang thực hiện công tác thu hồi đất; đơn giá đã được Hội đổng thẩm định giá đất huyện thông qua; đang hoàn thiện phương án bồi thường, hỗ trợ và tái định cư. Nguyên nhân chậm triển khai: Do Chủ đầu tư chưa thống nhất đơn giá bồi thường, hỗ trợ và tái định cư</t>
  </si>
  <si>
    <t>Đã được Thủ tướng Chính phủ cho phép chuyển mục đích sử dung đất trồng lúa tại văn bản số 1083/TTg-NN ngày 17/8/2021 của Thủ tướng Chính phủ</t>
  </si>
  <si>
    <t>Công ty TNHH Phát triển hạ tầng Công nghiệp Tân Tập</t>
  </si>
  <si>
    <t>xã Long Cang</t>
  </si>
  <si>
    <t>Đã được Thủ tướng Chính phủ cho phép chuyển mục đích sử dung đất trồng lúa tại văn bản số 542/TTg-NN ngày 26/4/2021 của Thủ tướng Chính phủ</t>
  </si>
  <si>
    <t>Công ty TNHH đầu tư và xây dựng Phúc Long</t>
  </si>
  <si>
    <t>Nhà máy sản xuất trang thiết bị y tế MQM</t>
  </si>
  <si>
    <t>xã Phước Vân</t>
  </si>
  <si>
    <t>Quyết định số 3915/QĐ-UBND ngày 26/10/2020; Quyết định số 6745/QĐ-UBND ngày 25/7/2022; Quyết định số 2674/QĐ-UBND ngày 05/4/2023; Quyết định số 8829/QĐ-UBND ngày 29/8/2024 của UBND tỉnh</t>
  </si>
  <si>
    <t>xã Long Sơn</t>
  </si>
  <si>
    <t>Đã được Thủ tướng Chính phủ cho phép chuyển mục đích sử dung đất trồng lúa tại văn bản số 114/TTg-NN ngày 20/01/2020 của Thủ tướng Chính phủ</t>
  </si>
  <si>
    <t>Khu tái định cư phục vụ đầu tư Cụm công nghiệp Nam Nam Thiên</t>
  </si>
  <si>
    <t>Đã được Thủ tướng Chính phủ cho phép chuyển mục đích sử dung đất trồng lúa tại văn bản số 1343/TTg-NN ngày 01/10/2018 của Thủ tướng Chính phủ</t>
  </si>
  <si>
    <t>Cụm công nghiệp Nam Nam Thiên</t>
  </si>
  <si>
    <t xml:space="preserve">Công ty TNHH Sản xuất Thương mại và Dịch vụ Nam Nam Thiên </t>
  </si>
  <si>
    <t>UBND huyện đã ban hành quyết định thu hồi đất và phê duyệt phương án bồi thường, hỗ trợ (đợt 1) cho 339 hộ dân với tổng diện tích 604.080,7m², đã ban hành 303 quyết định thu hồi đất. Hiện nay, còn 52 hộ dân chưa đồng ý kiểm đếm đất và tài sản trên đất</t>
  </si>
  <si>
    <t>Cụm công nghiệp Savi</t>
  </si>
  <si>
    <t>Công ty TNHH Sản xuất và Thương mại Thép Savi</t>
  </si>
  <si>
    <t>UBND huyện đã ban hành quyết định thu hồi đất và phê duyệt phương án bồi thường, hỗ trợ dự án; đã chi trả tiền, còn 13 hộ chưa đồng ý nhận tiền. Hiện nay, đang giải quyết khó khăn về bồi thường để thực hiện hồ sơ đất đai, triển khai dự án</t>
  </si>
  <si>
    <t>UBND huyện đã ban hành quyết định thu hồi đất và phê duyệt phương án bồi thường, hỗ trợ dự án; đã chi trả tiền, còn 32 hộ chưa đồng ý nhận tiền. Hiện nay, đang giải quyết khó khăn về bồi thường để thực hiện hồ sơ đất đai, triển khai dự án</t>
  </si>
  <si>
    <t>UBND huyện đã ban hành quyết định thu hồi đất và phê duyệt phương án bồi thường, hỗ trợ dự án; đã chi trả tiền, còn 27 hộ chưa đồng ý nhận tiền. Hiện nay, được UBND tỉnh giao và cho thuê đất với diện tích 5,7629 ha (trong đó diện tích đất lúa là 5,0053ha); đang giải quyết khó khăn về bồi thường để thực hiện hồ sơ đất đai phần diện tích còn lại, triển khai dự án</t>
  </si>
  <si>
    <t>Dự án đã được UBND tỉnh cho phép chuyển mục đích sử dụng đất và cấp GCN với diện tích 0,545ha. Phần diện tích mở rộng chưa triển khai dự án</t>
  </si>
  <si>
    <t>VI</t>
  </si>
  <si>
    <t>Công trình đường điện qua địa bàn nhiều huyện</t>
  </si>
  <si>
    <t>xã Tân Trạch, xã Long Sơn, huyện Cần Đước; xã Tân Phước Tây, xã Bình Trinh Đông, huyện Tân Trụ</t>
  </si>
  <si>
    <t>(10)</t>
  </si>
  <si>
    <t>DANH MỤC DỰ ÁN CHUYỂN MỤC ĐÍCH SỬ DỤNG ĐẤT TRỒNG LÚA, ĐẤT RỪNG SANG MỤC ĐÍCH KHÁC</t>
  </si>
  <si>
    <t>Phụ lục</t>
  </si>
  <si>
    <t>(Kèm theo Nghị quyết số  ………./NQ-HĐND ngày  …… tháng …… năm 2024 của Hội đồng nhân dân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</si>
</sst>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 _₫_-;\-* #,##0.00\ _₫_-;_-* &quot;-&quot;??\ _₫_-;_-@_-"/>
    <numFmt numFmtId="165" formatCode="0.0"/>
    <numFmt numFmtId="166" formatCode="#,##0.000"/>
    <numFmt numFmtId="167" formatCode="0.000"/>
  </numFmts>
  <fonts count="38">
    <font>
      <sz val="1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11"/>
      <color indexed="8"/>
      <name val="Calibri"/>
      <family val="2"/>
    </font>
    <font>
      <sz val="14"/>
      <name val="Times New Roman"/>
      <family val="1"/>
    </font>
    <font>
      <sz val="10"/>
      <name val="Arial"/>
      <family val="2"/>
      <charset val="163"/>
    </font>
    <font>
      <sz val="11"/>
      <color indexed="8"/>
      <name val="Arial"/>
      <family val="2"/>
    </font>
    <font>
      <sz val="10"/>
      <name val="Arial"/>
      <family val="2"/>
    </font>
    <font>
      <b/>
      <sz val="14"/>
      <name val="Times New Roman"/>
      <family val="1"/>
    </font>
    <font>
      <sz val="11"/>
      <color theme="1"/>
      <name val="Arial"/>
      <family val="2"/>
      <scheme val="minor"/>
    </font>
    <font>
      <b/>
      <sz val="10"/>
      <name val=".VnTime"/>
      <family val="2"/>
    </font>
    <font>
      <sz val="11"/>
      <name val="UVnTime"/>
    </font>
    <font>
      <sz val="14"/>
      <name val="VNI-Times"/>
    </font>
    <font>
      <b/>
      <sz val="14"/>
      <name val="VNI-Times"/>
    </font>
    <font>
      <sz val="10"/>
      <color theme="1"/>
      <name val="Arial"/>
      <family val="2"/>
    </font>
    <font>
      <sz val="14"/>
      <color theme="1"/>
      <name val="Times New Roman"/>
      <family val="1"/>
    </font>
    <font>
      <sz val="14"/>
      <color indexed="8"/>
      <name val="Times New Roman"/>
      <family val="1"/>
    </font>
    <font>
      <sz val="11"/>
      <color indexed="64"/>
      <name val="Calibri"/>
      <family val="2"/>
    </font>
    <font>
      <i/>
      <sz val="14"/>
      <name val="Times New Roman"/>
      <family val="1"/>
    </font>
    <font>
      <sz val="11"/>
      <color theme="1"/>
      <name val="Arial"/>
      <family val="2"/>
      <charset val="163"/>
      <scheme val="minor"/>
    </font>
    <font>
      <sz val="13"/>
      <name val="Times New Roman"/>
      <family val="1"/>
    </font>
    <font>
      <sz val="12"/>
      <name val="VNI-Times"/>
    </font>
    <font>
      <sz val="11"/>
      <color rgb="FF000000"/>
      <name val="Calibri"/>
      <family val="2"/>
      <charset val="204"/>
    </font>
    <font>
      <sz val="11"/>
      <name val="Calibri"/>
      <family val="2"/>
    </font>
    <font>
      <sz val="11"/>
      <name val="UVnTime"/>
      <charset val="134"/>
    </font>
    <font>
      <sz val="13.5"/>
      <color rgb="FF000000"/>
      <name val="Times New Roman"/>
      <family val="1"/>
    </font>
    <font>
      <sz val="14"/>
      <name val="Times New Roman"/>
    </font>
    <font>
      <sz val="14"/>
      <name val="Arial"/>
      <family val="2"/>
    </font>
    <font>
      <strike/>
      <sz val="14"/>
      <name val="Times New Roman"/>
      <family val="1"/>
    </font>
    <font>
      <sz val="14"/>
      <color rgb="FF000000"/>
      <name val="Times New Roman"/>
      <family val="1"/>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theme="1"/>
      </left>
      <right style="thin">
        <color theme="1"/>
      </right>
      <top style="thin">
        <color theme="1"/>
      </top>
      <bottom/>
      <diagonal/>
    </border>
  </borders>
  <cellStyleXfs count="145">
    <xf numFmtId="0" fontId="0" fillId="0" borderId="0"/>
    <xf numFmtId="43" fontId="15" fillId="0" borderId="0" applyFont="0" applyFill="0" applyBorder="0" applyAlignment="0" applyProtection="0"/>
    <xf numFmtId="0" fontId="11" fillId="0" borderId="0"/>
    <xf numFmtId="0" fontId="10" fillId="0" borderId="0"/>
    <xf numFmtId="0" fontId="15" fillId="0" borderId="0"/>
    <xf numFmtId="0" fontId="13" fillId="0" borderId="0"/>
    <xf numFmtId="0" fontId="10" fillId="0" borderId="0"/>
    <xf numFmtId="0" fontId="17" fillId="0" borderId="0"/>
    <xf numFmtId="0" fontId="14" fillId="0" borderId="0"/>
    <xf numFmtId="43" fontId="10" fillId="0" borderId="0" applyFont="0" applyFill="0" applyBorder="0" applyAlignment="0" applyProtection="0"/>
    <xf numFmtId="0" fontId="10"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applyNumberFormat="0" applyFill="0" applyBorder="0" applyProtection="0">
      <alignment vertical="center" wrapText="1"/>
    </xf>
    <xf numFmtId="0" fontId="19"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43" fontId="11" fillId="0" borderId="0" applyFont="0" applyFill="0" applyBorder="0" applyAlignment="0" applyProtection="0"/>
    <xf numFmtId="43" fontId="11" fillId="0" borderId="0" applyFont="0" applyFill="0" applyBorder="0" applyAlignment="0" applyProtection="0"/>
    <xf numFmtId="0" fontId="2" fillId="0" borderId="0"/>
    <xf numFmtId="0" fontId="22" fillId="0" borderId="0"/>
    <xf numFmtId="0" fontId="25" fillId="0" borderId="0"/>
    <xf numFmtId="0" fontId="25" fillId="0" borderId="0"/>
    <xf numFmtId="0" fontId="22" fillId="0" borderId="0"/>
    <xf numFmtId="0" fontId="1" fillId="0" borderId="0"/>
    <xf numFmtId="0" fontId="10" fillId="0" borderId="0"/>
    <xf numFmtId="0" fontId="27" fillId="0" borderId="0"/>
    <xf numFmtId="0" fontId="10" fillId="0" borderId="0"/>
    <xf numFmtId="0" fontId="29" fillId="0" borderId="0"/>
    <xf numFmtId="0" fontId="1" fillId="0" borderId="0"/>
    <xf numFmtId="0" fontId="30" fillId="0" borderId="0"/>
    <xf numFmtId="0" fontId="10"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31" fillId="0" borderId="0"/>
    <xf numFmtId="0" fontId="31" fillId="0" borderId="0"/>
    <xf numFmtId="0" fontId="10"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9" fontId="22" fillId="0" borderId="0"/>
    <xf numFmtId="164" fontId="10" fillId="0" borderId="0" applyFont="0" applyFill="0" applyBorder="0" applyAlignment="0" applyProtection="0"/>
  </cellStyleXfs>
  <cellXfs count="102">
    <xf numFmtId="0" fontId="0" fillId="0" borderId="0" xfId="0"/>
    <xf numFmtId="0" fontId="12" fillId="0" borderId="0" xfId="3" applyFont="1" applyFill="1"/>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2" fontId="16" fillId="0" borderId="1" xfId="3" applyNumberFormat="1" applyFont="1" applyFill="1" applyBorder="1" applyAlignment="1">
      <alignment horizontal="center" vertical="center" wrapText="1"/>
    </xf>
    <xf numFmtId="167" fontId="16" fillId="0" borderId="1" xfId="3" applyNumberFormat="1" applyFont="1" applyFill="1" applyBorder="1" applyAlignment="1">
      <alignment horizontal="center" vertical="center" wrapText="1"/>
    </xf>
    <xf numFmtId="165" fontId="26" fillId="0" borderId="3" xfId="3" applyNumberFormat="1" applyFont="1" applyFill="1" applyBorder="1" applyAlignment="1">
      <alignment horizontal="center" vertical="center" wrapText="1"/>
    </xf>
    <xf numFmtId="0" fontId="26" fillId="0" borderId="1" xfId="3" quotePrefix="1" applyFont="1" applyFill="1" applyBorder="1" applyAlignment="1">
      <alignment horizontal="center" vertical="center" wrapText="1"/>
    </xf>
    <xf numFmtId="2" fontId="26" fillId="0" borderId="1" xfId="3" quotePrefix="1" applyNumberFormat="1" applyFont="1" applyFill="1" applyBorder="1" applyAlignment="1">
      <alignment horizontal="center" vertical="center" wrapText="1"/>
    </xf>
    <xf numFmtId="2" fontId="26" fillId="0" borderId="1" xfId="3" applyNumberFormat="1" applyFont="1" applyFill="1" applyBorder="1" applyAlignment="1">
      <alignment horizontal="center" vertical="center" wrapText="1"/>
    </xf>
    <xf numFmtId="166" fontId="26" fillId="0" borderId="1" xfId="3" quotePrefix="1" applyNumberFormat="1" applyFont="1" applyFill="1" applyBorder="1" applyAlignment="1">
      <alignment horizontal="center" vertical="center" wrapText="1"/>
    </xf>
    <xf numFmtId="0" fontId="12" fillId="0" borderId="0" xfId="3" applyFont="1" applyFill="1" applyAlignment="1">
      <alignment horizontal="left"/>
    </xf>
    <xf numFmtId="2" fontId="16" fillId="0" borderId="0" xfId="3" applyNumberFormat="1" applyFont="1" applyFill="1" applyAlignment="1">
      <alignment horizontal="right" vertical="center"/>
    </xf>
    <xf numFmtId="167" fontId="16" fillId="0" borderId="0" xfId="3" applyNumberFormat="1" applyFont="1" applyFill="1" applyAlignment="1"/>
    <xf numFmtId="167" fontId="16" fillId="0" borderId="0" xfId="3" applyNumberFormat="1" applyFont="1" applyFill="1" applyAlignment="1">
      <alignment horizontal="center"/>
    </xf>
    <xf numFmtId="3" fontId="20" fillId="0" borderId="0" xfId="3" applyNumberFormat="1" applyFont="1" applyFill="1"/>
    <xf numFmtId="2" fontId="20" fillId="0" borderId="0" xfId="3" applyNumberFormat="1" applyFont="1" applyFill="1" applyAlignment="1">
      <alignment horizontal="right" vertical="center"/>
    </xf>
    <xf numFmtId="4" fontId="20" fillId="0" borderId="0" xfId="3" applyNumberFormat="1" applyFont="1" applyFill="1"/>
    <xf numFmtId="4" fontId="16" fillId="0" borderId="0" xfId="3" applyNumberFormat="1" applyFont="1" applyFill="1" applyAlignment="1">
      <alignment horizontal="center"/>
    </xf>
    <xf numFmtId="4" fontId="12" fillId="0" borderId="0" xfId="3" applyNumberFormat="1" applyFont="1" applyFill="1" applyAlignment="1">
      <alignment horizontal="center"/>
    </xf>
    <xf numFmtId="166" fontId="16" fillId="0" borderId="0" xfId="3" applyNumberFormat="1" applyFont="1" applyFill="1" applyAlignment="1">
      <alignment horizontal="center"/>
    </xf>
    <xf numFmtId="2" fontId="12" fillId="0" borderId="0" xfId="3" applyNumberFormat="1" applyFont="1" applyFill="1" applyAlignment="1">
      <alignment horizontal="right" vertical="center"/>
    </xf>
    <xf numFmtId="167" fontId="12" fillId="0" borderId="0" xfId="3" applyNumberFormat="1" applyFont="1" applyFill="1" applyAlignment="1">
      <alignment horizontal="center"/>
    </xf>
    <xf numFmtId="166" fontId="12" fillId="0" borderId="0" xfId="3" applyNumberFormat="1" applyFont="1" applyFill="1" applyAlignment="1">
      <alignment horizontal="center"/>
    </xf>
    <xf numFmtId="0" fontId="12" fillId="0" borderId="0" xfId="3" applyFont="1" applyFill="1" applyAlignment="1">
      <alignment horizontal="center"/>
    </xf>
    <xf numFmtId="2" fontId="16" fillId="0" borderId="1" xfId="3" applyNumberFormat="1" applyFont="1" applyFill="1" applyBorder="1" applyAlignment="1">
      <alignment horizontal="right"/>
    </xf>
    <xf numFmtId="0" fontId="12" fillId="0" borderId="1" xfId="3" applyFont="1" applyFill="1" applyBorder="1" applyAlignment="1">
      <alignment horizontal="center"/>
    </xf>
    <xf numFmtId="4" fontId="20" fillId="0" borderId="0" xfId="0" applyNumberFormat="1" applyFont="1" applyFill="1"/>
    <xf numFmtId="2" fontId="20" fillId="0" borderId="0" xfId="0" applyNumberFormat="1" applyFont="1" applyFill="1" applyAlignment="1">
      <alignment horizontal="right" vertical="center"/>
    </xf>
    <xf numFmtId="2" fontId="21" fillId="0" borderId="0" xfId="0" applyNumberFormat="1" applyFont="1" applyFill="1" applyAlignment="1">
      <alignment horizontal="right" vertical="center"/>
    </xf>
    <xf numFmtId="4" fontId="21" fillId="0" borderId="0" xfId="0" applyNumberFormat="1" applyFont="1" applyFill="1"/>
    <xf numFmtId="0" fontId="16" fillId="2" borderId="3" xfId="3" applyFont="1" applyFill="1" applyBorder="1" applyAlignment="1">
      <alignment horizontal="center" vertical="center"/>
    </xf>
    <xf numFmtId="2" fontId="16" fillId="2" borderId="1" xfId="3" applyNumberFormat="1" applyFont="1" applyFill="1" applyBorder="1" applyAlignment="1">
      <alignment horizontal="right" vertical="center" wrapText="1"/>
    </xf>
    <xf numFmtId="0" fontId="12" fillId="0" borderId="0" xfId="3" applyFont="1" applyFill="1" applyAlignment="1">
      <alignment horizontal="center" wrapText="1"/>
    </xf>
    <xf numFmtId="0" fontId="28" fillId="0" borderId="0" xfId="0" applyFont="1"/>
    <xf numFmtId="167" fontId="16" fillId="0" borderId="1" xfId="3" applyNumberFormat="1" applyFont="1" applyFill="1" applyBorder="1" applyAlignment="1">
      <alignment horizontal="right" vertical="center"/>
    </xf>
    <xf numFmtId="167" fontId="16" fillId="2" borderId="1" xfId="3" applyNumberFormat="1" applyFont="1" applyFill="1" applyBorder="1" applyAlignment="1">
      <alignment horizontal="right" vertical="center" wrapText="1"/>
    </xf>
    <xf numFmtId="0" fontId="12" fillId="0" borderId="1" xfId="0" applyFont="1" applyBorder="1" applyAlignment="1">
      <alignment horizontal="center" vertical="center" wrapText="1"/>
    </xf>
    <xf numFmtId="0" fontId="24" fillId="0" borderId="1" xfId="0" applyFont="1" applyFill="1" applyBorder="1" applyAlignment="1">
      <alignment horizontal="center" vertical="center" wrapText="1"/>
    </xf>
    <xf numFmtId="4" fontId="12" fillId="0" borderId="1" xfId="0" applyNumberFormat="1" applyFont="1" applyBorder="1" applyAlignment="1">
      <alignment horizontal="center" vertical="center" wrapText="1"/>
    </xf>
    <xf numFmtId="0" fontId="12" fillId="0" borderId="1" xfId="0" applyFont="1" applyFill="1" applyBorder="1" applyAlignment="1">
      <alignment horizontal="center" vertical="center" wrapText="1"/>
    </xf>
    <xf numFmtId="1" fontId="12" fillId="0" borderId="1" xfId="3" applyNumberFormat="1" applyFont="1" applyFill="1" applyBorder="1" applyAlignment="1">
      <alignment horizontal="center" vertical="center" wrapText="1"/>
    </xf>
    <xf numFmtId="2" fontId="12" fillId="0" borderId="1" xfId="0" quotePrefix="1" applyNumberFormat="1" applyFont="1" applyFill="1" applyBorder="1" applyAlignment="1">
      <alignment horizontal="center" vertical="center" wrapText="1"/>
    </xf>
    <xf numFmtId="0" fontId="12" fillId="0" borderId="1" xfId="3" applyFont="1" applyBorder="1" applyAlignment="1">
      <alignment horizontal="center" vertical="center" wrapText="1"/>
    </xf>
    <xf numFmtId="0" fontId="23" fillId="0" borderId="1" xfId="3" quotePrefix="1" applyNumberFormat="1" applyFont="1" applyFill="1" applyBorder="1" applyAlignment="1">
      <alignment horizontal="right" vertical="center" wrapText="1"/>
    </xf>
    <xf numFmtId="166" fontId="12" fillId="0" borderId="1" xfId="3" quotePrefix="1" applyNumberFormat="1" applyFont="1" applyFill="1" applyBorder="1" applyAlignment="1">
      <alignment horizontal="center" vertical="center" wrapText="1"/>
    </xf>
    <xf numFmtId="0" fontId="12" fillId="0" borderId="1" xfId="0" applyNumberFormat="1" applyFont="1" applyFill="1" applyBorder="1" applyAlignment="1">
      <alignment horizontal="right" vertical="center"/>
    </xf>
    <xf numFmtId="0" fontId="33" fillId="0" borderId="0" xfId="0" applyFont="1" applyAlignment="1">
      <alignment horizontal="center" vertical="center" wrapText="1"/>
    </xf>
    <xf numFmtId="0" fontId="12" fillId="0" borderId="1" xfId="0" applyNumberFormat="1" applyFont="1" applyFill="1" applyBorder="1" applyAlignment="1">
      <alignment horizontal="right" vertical="center" wrapText="1"/>
    </xf>
    <xf numFmtId="0" fontId="33" fillId="0" borderId="1" xfId="0" applyFont="1" applyBorder="1" applyAlignment="1">
      <alignment horizontal="center" vertical="center" wrapText="1"/>
    </xf>
    <xf numFmtId="0" fontId="12" fillId="0" borderId="0" xfId="0" applyFont="1"/>
    <xf numFmtId="0" fontId="12" fillId="0" borderId="3" xfId="0" applyFont="1" applyBorder="1" applyAlignment="1">
      <alignment horizontal="center" vertical="center" wrapText="1"/>
    </xf>
    <xf numFmtId="0" fontId="23" fillId="0" borderId="6"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56" applyFont="1" applyFill="1" applyBorder="1" applyAlignment="1">
      <alignment horizontal="center" vertical="center" wrapText="1"/>
    </xf>
    <xf numFmtId="0" fontId="35" fillId="0" borderId="1" xfId="0" applyFont="1" applyBorder="1"/>
    <xf numFmtId="4" fontId="12" fillId="3" borderId="1" xfId="0" applyNumberFormat="1" applyFont="1" applyFill="1" applyBorder="1" applyAlignment="1">
      <alignment horizontal="center" vertical="center" wrapText="1"/>
    </xf>
    <xf numFmtId="0" fontId="12" fillId="3" borderId="1" xfId="3"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1" xfId="0" applyFont="1" applyFill="1" applyBorder="1" applyAlignment="1">
      <alignment horizontal="justify" vertical="center" wrapText="1"/>
    </xf>
    <xf numFmtId="0" fontId="12" fillId="3" borderId="8" xfId="3" applyFont="1" applyFill="1" applyBorder="1" applyAlignment="1">
      <alignment horizontal="center" vertical="center" wrapText="1"/>
    </xf>
    <xf numFmtId="166" fontId="36" fillId="0" borderId="1" xfId="3" quotePrefix="1" applyNumberFormat="1" applyFont="1" applyFill="1" applyBorder="1" applyAlignment="1">
      <alignment horizontal="center" vertical="center" wrapText="1"/>
    </xf>
    <xf numFmtId="166" fontId="12" fillId="0" borderId="1" xfId="0" applyNumberFormat="1" applyFont="1" applyBorder="1" applyAlignment="1">
      <alignment horizontal="right" vertical="center" wrapText="1"/>
    </xf>
    <xf numFmtId="2" fontId="24" fillId="0" borderId="1" xfId="0" applyNumberFormat="1" applyFont="1" applyFill="1" applyBorder="1" applyAlignment="1">
      <alignment horizontal="center" vertical="center" wrapText="1"/>
    </xf>
    <xf numFmtId="0" fontId="34" fillId="0" borderId="9" xfId="0" applyFont="1" applyBorder="1" applyAlignment="1">
      <alignment horizontal="center" vertical="center" wrapText="1"/>
    </xf>
    <xf numFmtId="0" fontId="12" fillId="0" borderId="9" xfId="0" applyFont="1" applyBorder="1" applyAlignment="1">
      <alignment horizontal="center" vertical="center" wrapText="1"/>
    </xf>
    <xf numFmtId="2" fontId="34" fillId="0" borderId="9" xfId="0" applyNumberFormat="1" applyFont="1" applyBorder="1" applyAlignment="1">
      <alignment horizontal="right" vertical="center"/>
    </xf>
    <xf numFmtId="4" fontId="34" fillId="0" borderId="9" xfId="0" applyNumberFormat="1" applyFont="1" applyBorder="1" applyAlignment="1">
      <alignment horizontal="right" vertical="center" wrapText="1"/>
    </xf>
    <xf numFmtId="4" fontId="34" fillId="0" borderId="9" xfId="0" applyNumberFormat="1" applyFont="1" applyBorder="1" applyAlignment="1">
      <alignment horizontal="center" vertical="center" wrapText="1"/>
    </xf>
    <xf numFmtId="0" fontId="12" fillId="0" borderId="9" xfId="3" applyFont="1" applyBorder="1" applyAlignment="1">
      <alignment horizontal="center" vertical="center" wrapText="1"/>
    </xf>
    <xf numFmtId="0" fontId="34" fillId="0" borderId="9" xfId="3" applyFont="1" applyBorder="1" applyAlignment="1">
      <alignment horizontal="center" vertical="center" wrapText="1"/>
    </xf>
    <xf numFmtId="2" fontId="1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2" fontId="12" fillId="0" borderId="1" xfId="0" applyNumberFormat="1" applyFont="1" applyFill="1" applyBorder="1" applyAlignment="1">
      <alignment vertical="center" wrapText="1"/>
    </xf>
    <xf numFmtId="2" fontId="12" fillId="0" borderId="1" xfId="0" quotePrefix="1" applyNumberFormat="1" applyFont="1" applyFill="1" applyBorder="1" applyAlignment="1">
      <alignment horizontal="right" vertical="center" wrapText="1"/>
    </xf>
    <xf numFmtId="0" fontId="37" fillId="0" borderId="0" xfId="0" applyFont="1" applyFill="1" applyAlignment="1">
      <alignment horizontal="center" vertical="center" wrapText="1"/>
    </xf>
    <xf numFmtId="2" fontId="12" fillId="3" borderId="1" xfId="0" applyNumberFormat="1" applyFont="1" applyFill="1" applyBorder="1" applyAlignment="1">
      <alignment horizontal="right" vertical="center" wrapText="1"/>
    </xf>
    <xf numFmtId="43" fontId="24" fillId="0" borderId="1" xfId="0" applyNumberFormat="1" applyFont="1" applyBorder="1" applyAlignment="1">
      <alignment horizontal="right" vertical="center"/>
    </xf>
    <xf numFmtId="2" fontId="12" fillId="0" borderId="1" xfId="0" applyNumberFormat="1" applyFont="1" applyFill="1" applyBorder="1" applyAlignment="1">
      <alignment horizontal="right" vertical="center" wrapText="1"/>
    </xf>
    <xf numFmtId="4" fontId="23" fillId="3" borderId="1" xfId="0" applyNumberFormat="1" applyFont="1" applyFill="1" applyBorder="1" applyAlignment="1">
      <alignment horizontal="right" vertical="center"/>
    </xf>
    <xf numFmtId="2" fontId="23" fillId="0" borderId="1" xfId="0" applyNumberFormat="1" applyFont="1" applyFill="1" applyBorder="1" applyAlignment="1">
      <alignment horizontal="right" vertical="center" wrapText="1"/>
    </xf>
    <xf numFmtId="2" fontId="12" fillId="0" borderId="1" xfId="0" applyNumberFormat="1" applyFont="1" applyFill="1" applyBorder="1" applyAlignment="1">
      <alignment horizontal="right" vertical="center"/>
    </xf>
    <xf numFmtId="2" fontId="23" fillId="0" borderId="1" xfId="3" quotePrefix="1" applyNumberFormat="1" applyFont="1" applyFill="1" applyBorder="1" applyAlignment="1">
      <alignment horizontal="right" vertical="center" wrapText="1"/>
    </xf>
    <xf numFmtId="1" fontId="12" fillId="0" borderId="3" xfId="3"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right" vertical="center" wrapText="1"/>
    </xf>
    <xf numFmtId="0" fontId="16" fillId="0" borderId="0" xfId="3" applyFont="1" applyFill="1" applyAlignment="1">
      <alignment horizontal="left"/>
    </xf>
    <xf numFmtId="0" fontId="26" fillId="0" borderId="0" xfId="3" applyFont="1" applyFill="1" applyAlignment="1">
      <alignment horizontal="center"/>
    </xf>
    <xf numFmtId="0" fontId="12" fillId="0" borderId="7" xfId="3" applyFont="1" applyFill="1" applyBorder="1" applyAlignment="1">
      <alignment horizontal="center" wrapText="1"/>
    </xf>
    <xf numFmtId="0" fontId="16" fillId="0" borderId="2" xfId="3" applyFont="1" applyFill="1" applyBorder="1" applyAlignment="1">
      <alignment horizontal="center" vertical="center" wrapText="1"/>
    </xf>
    <xf numFmtId="0" fontId="16" fillId="0" borderId="5" xfId="3" applyFont="1" applyFill="1" applyBorder="1" applyAlignment="1">
      <alignment horizontal="center" vertical="center" wrapText="1"/>
    </xf>
    <xf numFmtId="2" fontId="16" fillId="0" borderId="2" xfId="3" applyNumberFormat="1" applyFont="1" applyFill="1" applyBorder="1" applyAlignment="1">
      <alignment horizontal="center" vertical="center" wrapText="1"/>
    </xf>
    <xf numFmtId="2" fontId="16" fillId="0" borderId="5" xfId="3" applyNumberFormat="1" applyFont="1" applyFill="1" applyBorder="1" applyAlignment="1">
      <alignment horizontal="center" vertical="center" wrapText="1"/>
    </xf>
    <xf numFmtId="167" fontId="16" fillId="0" borderId="3" xfId="3" applyNumberFormat="1" applyFont="1" applyFill="1" applyBorder="1" applyAlignment="1">
      <alignment horizontal="center" vertical="center" wrapText="1"/>
    </xf>
    <xf numFmtId="167" fontId="16" fillId="0" borderId="6" xfId="3" applyNumberFormat="1" applyFont="1" applyFill="1" applyBorder="1" applyAlignment="1">
      <alignment horizontal="center" vertical="center" wrapText="1"/>
    </xf>
    <xf numFmtId="0" fontId="16" fillId="0" borderId="3" xfId="3" applyFont="1" applyFill="1" applyBorder="1" applyAlignment="1">
      <alignment horizontal="center"/>
    </xf>
    <xf numFmtId="0" fontId="16" fillId="0" borderId="4" xfId="3" applyFont="1" applyFill="1" applyBorder="1" applyAlignment="1">
      <alignment horizontal="center"/>
    </xf>
    <xf numFmtId="0" fontId="16" fillId="0" borderId="6" xfId="3" applyFont="1" applyFill="1" applyBorder="1" applyAlignment="1">
      <alignment horizontal="center"/>
    </xf>
    <xf numFmtId="0" fontId="16" fillId="0" borderId="0" xfId="3" applyFont="1" applyFill="1" applyAlignment="1">
      <alignment horizontal="center" vertical="center" wrapText="1"/>
    </xf>
    <xf numFmtId="0" fontId="16" fillId="2" borderId="3" xfId="3" applyFont="1" applyFill="1" applyBorder="1" applyAlignment="1">
      <alignment horizontal="left" vertical="center" wrapText="1"/>
    </xf>
    <xf numFmtId="0" fontId="16" fillId="2" borderId="4" xfId="3" applyFont="1" applyFill="1" applyBorder="1" applyAlignment="1">
      <alignment horizontal="left" vertical="center" wrapText="1"/>
    </xf>
    <xf numFmtId="0" fontId="16" fillId="2" borderId="6" xfId="3" applyFont="1" applyFill="1" applyBorder="1" applyAlignment="1">
      <alignment horizontal="left" vertical="center" wrapText="1"/>
    </xf>
  </cellXfs>
  <cellStyles count="145">
    <cellStyle name="Comma 2" xfId="1"/>
    <cellStyle name="Comma 2 2" xfId="9"/>
    <cellStyle name="Comma 2 2 2" xfId="60"/>
    <cellStyle name="Comma 2 2 3" xfId="59"/>
    <cellStyle name="Comma 2 3" xfId="61"/>
    <cellStyle name="Comma 2 4" xfId="62"/>
    <cellStyle name="Comma 2 5" xfId="58"/>
    <cellStyle name="Comma 3" xfId="43"/>
    <cellStyle name="Comma 3 2" xfId="64"/>
    <cellStyle name="Comma 3 3" xfId="63"/>
    <cellStyle name="Comma 4" xfId="65"/>
    <cellStyle name="Comma 5" xfId="66"/>
    <cellStyle name="Comma 5 2" xfId="67"/>
    <cellStyle name="Comma 6" xfId="144"/>
    <cellStyle name="Comma 7" xfId="44"/>
    <cellStyle name="Comma 7 2" xfId="69"/>
    <cellStyle name="Comma 7 3" xfId="68"/>
    <cellStyle name="Normal" xfId="0" builtinId="0"/>
    <cellStyle name="Normal - Style1 2" xfId="51"/>
    <cellStyle name="Normal 10" xfId="70"/>
    <cellStyle name="Normal 11" xfId="71"/>
    <cellStyle name="Normal 12" xfId="72"/>
    <cellStyle name="Normal 13" xfId="73"/>
    <cellStyle name="Normal 14" xfId="74"/>
    <cellStyle name="Normal 14 2" xfId="52"/>
    <cellStyle name="Normal 14 2 2" xfId="75"/>
    <cellStyle name="Normal 15" xfId="76"/>
    <cellStyle name="Normal 16" xfId="57"/>
    <cellStyle name="Normal 2" xfId="2"/>
    <cellStyle name="Normal 2 2" xfId="36"/>
    <cellStyle name="Normal 2 2 2" xfId="48"/>
    <cellStyle name="Normal 2 2 2 2" xfId="77"/>
    <cellStyle name="Normal 2 3" xfId="47"/>
    <cellStyle name="Normal 2 3 2" xfId="78"/>
    <cellStyle name="Normal 22" xfId="34"/>
    <cellStyle name="Normal 27 46" xfId="3"/>
    <cellStyle name="Normal 3" xfId="4"/>
    <cellStyle name="Normal 3 2" xfId="5"/>
    <cellStyle name="Normal 3 2 2" xfId="79"/>
    <cellStyle name="Normal 3 3" xfId="10"/>
    <cellStyle name="Normal 3 4" xfId="49"/>
    <cellStyle name="Normal 3 5" xfId="54"/>
    <cellStyle name="Normal 4" xfId="6"/>
    <cellStyle name="Normal 4 2" xfId="50"/>
    <cellStyle name="Normal 44" xfId="35"/>
    <cellStyle name="Normal 44 2" xfId="80"/>
    <cellStyle name="Normal 5" xfId="7"/>
    <cellStyle name="Normal 5 2" xfId="11"/>
    <cellStyle name="Normal 5 2 2" xfId="13"/>
    <cellStyle name="Normal 5 2 2 2" xfId="19"/>
    <cellStyle name="Normal 5 2 2 2 2" xfId="84"/>
    <cellStyle name="Normal 5 2 2 2 3" xfId="83"/>
    <cellStyle name="Normal 5 2 2 3" xfId="25"/>
    <cellStyle name="Normal 5 2 2 3 2" xfId="86"/>
    <cellStyle name="Normal 5 2 2 3 3" xfId="85"/>
    <cellStyle name="Normal 5 2 2 4" xfId="31"/>
    <cellStyle name="Normal 5 2 2 4 2" xfId="88"/>
    <cellStyle name="Normal 5 2 2 4 3" xfId="87"/>
    <cellStyle name="Normal 5 2 2 5" xfId="40"/>
    <cellStyle name="Normal 5 2 2 5 2" xfId="90"/>
    <cellStyle name="Normal 5 2 2 5 3" xfId="89"/>
    <cellStyle name="Normal 5 2 2 6" xfId="91"/>
    <cellStyle name="Normal 5 2 2 7" xfId="82"/>
    <cellStyle name="Normal 5 2 3" xfId="15"/>
    <cellStyle name="Normal 5 2 3 2" xfId="21"/>
    <cellStyle name="Normal 5 2 3 2 2" xfId="94"/>
    <cellStyle name="Normal 5 2 3 2 3" xfId="93"/>
    <cellStyle name="Normal 5 2 3 3" xfId="27"/>
    <cellStyle name="Normal 5 2 3 3 2" xfId="96"/>
    <cellStyle name="Normal 5 2 3 3 3" xfId="95"/>
    <cellStyle name="Normal 5 2 3 4" xfId="33"/>
    <cellStyle name="Normal 5 2 3 4 2" xfId="98"/>
    <cellStyle name="Normal 5 2 3 4 3" xfId="97"/>
    <cellStyle name="Normal 5 2 3 5" xfId="42"/>
    <cellStyle name="Normal 5 2 3 5 2" xfId="100"/>
    <cellStyle name="Normal 5 2 3 5 3" xfId="99"/>
    <cellStyle name="Normal 5 2 3 6" xfId="101"/>
    <cellStyle name="Normal 5 2 3 7" xfId="92"/>
    <cellStyle name="Normal 5 2 4" xfId="17"/>
    <cellStyle name="Normal 5 2 4 2" xfId="103"/>
    <cellStyle name="Normal 5 2 4 3" xfId="102"/>
    <cellStyle name="Normal 5 2 5" xfId="23"/>
    <cellStyle name="Normal 5 2 5 2" xfId="105"/>
    <cellStyle name="Normal 5 2 5 3" xfId="104"/>
    <cellStyle name="Normal 5 2 6" xfId="29"/>
    <cellStyle name="Normal 5 2 6 2" xfId="107"/>
    <cellStyle name="Normal 5 2 6 3" xfId="106"/>
    <cellStyle name="Normal 5 2 7" xfId="38"/>
    <cellStyle name="Normal 5 2 7 2" xfId="109"/>
    <cellStyle name="Normal 5 2 7 3" xfId="108"/>
    <cellStyle name="Normal 5 2 8" xfId="110"/>
    <cellStyle name="Normal 5 2 9" xfId="81"/>
    <cellStyle name="Normal 5 3" xfId="12"/>
    <cellStyle name="Normal 5 3 2" xfId="18"/>
    <cellStyle name="Normal 5 3 2 2" xfId="113"/>
    <cellStyle name="Normal 5 3 2 3" xfId="112"/>
    <cellStyle name="Normal 5 3 3" xfId="24"/>
    <cellStyle name="Normal 5 3 3 2" xfId="115"/>
    <cellStyle name="Normal 5 3 3 3" xfId="114"/>
    <cellStyle name="Normal 5 3 4" xfId="30"/>
    <cellStyle name="Normal 5 3 4 2" xfId="117"/>
    <cellStyle name="Normal 5 3 4 3" xfId="116"/>
    <cellStyle name="Normal 5 3 5" xfId="39"/>
    <cellStyle name="Normal 5 3 5 2" xfId="119"/>
    <cellStyle name="Normal 5 3 5 3" xfId="118"/>
    <cellStyle name="Normal 5 3 6" xfId="120"/>
    <cellStyle name="Normal 5 3 7" xfId="111"/>
    <cellStyle name="Normal 5 4" xfId="14"/>
    <cellStyle name="Normal 5 4 2" xfId="20"/>
    <cellStyle name="Normal 5 4 2 2" xfId="123"/>
    <cellStyle name="Normal 5 4 2 3" xfId="122"/>
    <cellStyle name="Normal 5 4 3" xfId="26"/>
    <cellStyle name="Normal 5 4 3 2" xfId="125"/>
    <cellStyle name="Normal 5 4 3 3" xfId="124"/>
    <cellStyle name="Normal 5 4 4" xfId="32"/>
    <cellStyle name="Normal 5 4 4 2" xfId="127"/>
    <cellStyle name="Normal 5 4 4 3" xfId="126"/>
    <cellStyle name="Normal 5 4 5" xfId="41"/>
    <cellStyle name="Normal 5 4 5 2" xfId="129"/>
    <cellStyle name="Normal 5 4 5 3" xfId="128"/>
    <cellStyle name="Normal 5 4 6" xfId="130"/>
    <cellStyle name="Normal 5 4 7" xfId="121"/>
    <cellStyle name="Normal 5 5" xfId="16"/>
    <cellStyle name="Normal 5 5 2" xfId="132"/>
    <cellStyle name="Normal 5 5 3" xfId="131"/>
    <cellStyle name="Normal 5 6" xfId="22"/>
    <cellStyle name="Normal 5 6 2" xfId="134"/>
    <cellStyle name="Normal 5 6 3" xfId="133"/>
    <cellStyle name="Normal 5 7" xfId="28"/>
    <cellStyle name="Normal 5 7 2" xfId="136"/>
    <cellStyle name="Normal 5 7 3" xfId="135"/>
    <cellStyle name="Normal 5 8" xfId="37"/>
    <cellStyle name="Normal 5 8 2" xfId="138"/>
    <cellStyle name="Normal 5 8 3" xfId="137"/>
    <cellStyle name="Normal 5 9" xfId="55"/>
    <cellStyle name="Normal 6" xfId="8"/>
    <cellStyle name="Normal 6 2" xfId="45"/>
    <cellStyle name="Normal 6 2 2" xfId="140"/>
    <cellStyle name="Normal 6 2 3" xfId="139"/>
    <cellStyle name="Normal 7" xfId="46"/>
    <cellStyle name="Normal 7 2" xfId="56"/>
    <cellStyle name="Normal 7 2 2" xfId="53"/>
    <cellStyle name="Normal 8" xfId="141"/>
    <cellStyle name="Normal 9" xfId="142"/>
    <cellStyle name="RowLevel_1" xfId="1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tabSelected="1" zoomScale="80" zoomScaleNormal="80" workbookViewId="0">
      <selection activeCell="C9" sqref="C9"/>
    </sheetView>
  </sheetViews>
  <sheetFormatPr defaultColWidth="9.109375" defaultRowHeight="18"/>
  <cols>
    <col min="1" max="1" width="5.109375" style="1" customWidth="1"/>
    <col min="2" max="2" width="24.6640625" style="11" customWidth="1"/>
    <col min="3" max="3" width="28.88671875" style="24" customWidth="1"/>
    <col min="4" max="4" width="15.6640625" style="24" customWidth="1"/>
    <col min="5" max="5" width="11.6640625" style="21" customWidth="1"/>
    <col min="6" max="6" width="10.88671875" style="21" customWidth="1"/>
    <col min="7" max="7" width="10.44140625" style="22" customWidth="1"/>
    <col min="8" max="8" width="28.44140625" style="24" customWidth="1"/>
    <col min="9" max="9" width="28.88671875" style="24" customWidth="1"/>
    <col min="10" max="10" width="25.33203125" style="24" customWidth="1"/>
    <col min="11" max="16384" width="9.109375" style="1"/>
  </cols>
  <sheetData>
    <row r="1" spans="1:10">
      <c r="A1" s="86" t="s">
        <v>119</v>
      </c>
      <c r="B1" s="86"/>
      <c r="C1" s="86"/>
      <c r="D1" s="86"/>
      <c r="E1" s="86"/>
      <c r="F1" s="86"/>
      <c r="G1" s="86"/>
      <c r="H1" s="86"/>
      <c r="I1" s="86"/>
      <c r="J1" s="86"/>
    </row>
    <row r="2" spans="1:10" ht="16.5" customHeight="1">
      <c r="A2" s="98" t="s">
        <v>118</v>
      </c>
      <c r="B2" s="98"/>
      <c r="C2" s="98"/>
      <c r="D2" s="98"/>
      <c r="E2" s="98"/>
      <c r="F2" s="98"/>
      <c r="G2" s="98"/>
      <c r="H2" s="98"/>
      <c r="I2" s="98"/>
      <c r="J2" s="98"/>
    </row>
    <row r="3" spans="1:10">
      <c r="A3" s="87" t="s">
        <v>120</v>
      </c>
      <c r="B3" s="87"/>
      <c r="C3" s="87"/>
      <c r="D3" s="87"/>
      <c r="E3" s="87"/>
      <c r="F3" s="87"/>
      <c r="G3" s="87"/>
      <c r="H3" s="87"/>
      <c r="I3" s="87"/>
      <c r="J3" s="87"/>
    </row>
    <row r="4" spans="1:10">
      <c r="B4" s="88"/>
      <c r="C4" s="88"/>
      <c r="D4" s="88"/>
      <c r="E4" s="88"/>
      <c r="F4" s="88"/>
      <c r="G4" s="88"/>
      <c r="H4" s="88"/>
      <c r="I4" s="33"/>
      <c r="J4" s="1"/>
    </row>
    <row r="5" spans="1:10" ht="19.5" customHeight="1">
      <c r="A5" s="89" t="s">
        <v>0</v>
      </c>
      <c r="B5" s="89" t="s">
        <v>20</v>
      </c>
      <c r="C5" s="89" t="s">
        <v>18</v>
      </c>
      <c r="D5" s="89" t="s">
        <v>15</v>
      </c>
      <c r="E5" s="91" t="s">
        <v>16</v>
      </c>
      <c r="F5" s="93" t="s">
        <v>17</v>
      </c>
      <c r="G5" s="94"/>
      <c r="H5" s="89" t="s">
        <v>21</v>
      </c>
      <c r="I5" s="89" t="s">
        <v>25</v>
      </c>
      <c r="J5" s="89" t="s">
        <v>22</v>
      </c>
    </row>
    <row r="6" spans="1:10" ht="78.75" customHeight="1">
      <c r="A6" s="90"/>
      <c r="B6" s="90"/>
      <c r="C6" s="90"/>
      <c r="D6" s="90"/>
      <c r="E6" s="92"/>
      <c r="F6" s="4" t="s">
        <v>19</v>
      </c>
      <c r="G6" s="5" t="s">
        <v>24</v>
      </c>
      <c r="H6" s="90"/>
      <c r="I6" s="90"/>
      <c r="J6" s="90"/>
    </row>
    <row r="7" spans="1:10">
      <c r="A7" s="6" t="s">
        <v>1</v>
      </c>
      <c r="B7" s="7" t="s">
        <v>2</v>
      </c>
      <c r="C7" s="8" t="s">
        <v>11</v>
      </c>
      <c r="D7" s="9" t="s">
        <v>12</v>
      </c>
      <c r="E7" s="8" t="s">
        <v>3</v>
      </c>
      <c r="F7" s="8" t="s">
        <v>10</v>
      </c>
      <c r="G7" s="10" t="s">
        <v>8</v>
      </c>
      <c r="H7" s="10" t="s">
        <v>4</v>
      </c>
      <c r="I7" s="10" t="s">
        <v>23</v>
      </c>
      <c r="J7" s="10" t="s">
        <v>117</v>
      </c>
    </row>
    <row r="8" spans="1:10">
      <c r="A8" s="31" t="s">
        <v>27</v>
      </c>
      <c r="B8" s="99" t="s">
        <v>9</v>
      </c>
      <c r="C8" s="100"/>
      <c r="D8" s="101"/>
      <c r="E8" s="36">
        <f>SUM(E9:E9)</f>
        <v>1.5888</v>
      </c>
      <c r="F8" s="36">
        <f>SUM(F9:F9)</f>
        <v>1.0437399999999999</v>
      </c>
      <c r="G8" s="32"/>
      <c r="H8" s="32"/>
      <c r="I8" s="32"/>
      <c r="J8" s="32"/>
    </row>
    <row r="9" spans="1:10" s="34" customFormat="1" ht="147" customHeight="1">
      <c r="A9" s="51">
        <v>1</v>
      </c>
      <c r="B9" s="3" t="s">
        <v>30</v>
      </c>
      <c r="C9" s="52" t="s">
        <v>62</v>
      </c>
      <c r="D9" s="37" t="s">
        <v>63</v>
      </c>
      <c r="E9" s="62">
        <f>15888/10000</f>
        <v>1.5888</v>
      </c>
      <c r="F9" s="62">
        <f>10437.4/10000</f>
        <v>1.0437399999999999</v>
      </c>
      <c r="G9" s="39"/>
      <c r="H9" s="40" t="s">
        <v>64</v>
      </c>
      <c r="I9" s="63" t="s">
        <v>113</v>
      </c>
      <c r="J9" s="38"/>
    </row>
    <row r="10" spans="1:10">
      <c r="A10" s="31" t="s">
        <v>28</v>
      </c>
      <c r="B10" s="99" t="s">
        <v>5</v>
      </c>
      <c r="C10" s="100"/>
      <c r="D10" s="101"/>
      <c r="E10" s="32">
        <f>SUM(E11:E16)</f>
        <v>199.18</v>
      </c>
      <c r="F10" s="32">
        <f>SUM(F11:F16)</f>
        <v>165.75469999999999</v>
      </c>
      <c r="G10" s="32"/>
      <c r="H10" s="32"/>
      <c r="I10" s="32"/>
      <c r="J10" s="32"/>
    </row>
    <row r="11" spans="1:10" s="34" customFormat="1" ht="325.5" customHeight="1">
      <c r="A11" s="41">
        <v>2</v>
      </c>
      <c r="B11" s="42" t="s">
        <v>109</v>
      </c>
      <c r="C11" s="42" t="s">
        <v>108</v>
      </c>
      <c r="D11" s="43" t="s">
        <v>101</v>
      </c>
      <c r="E11" s="73">
        <v>50</v>
      </c>
      <c r="F11" s="82">
        <v>45</v>
      </c>
      <c r="G11" s="45"/>
      <c r="H11" s="37" t="s">
        <v>75</v>
      </c>
      <c r="I11" s="42" t="s">
        <v>110</v>
      </c>
      <c r="J11" s="42" t="s">
        <v>104</v>
      </c>
    </row>
    <row r="12" spans="1:10" s="34" customFormat="1" ht="252.75" customHeight="1">
      <c r="A12" s="37">
        <v>3</v>
      </c>
      <c r="B12" s="42" t="s">
        <v>106</v>
      </c>
      <c r="C12" s="42" t="s">
        <v>105</v>
      </c>
      <c r="D12" s="43" t="s">
        <v>101</v>
      </c>
      <c r="E12" s="81">
        <v>30</v>
      </c>
      <c r="F12" s="80">
        <v>27</v>
      </c>
      <c r="G12" s="39"/>
      <c r="H12" s="37" t="s">
        <v>57</v>
      </c>
      <c r="I12" s="42" t="s">
        <v>111</v>
      </c>
      <c r="J12" s="42" t="s">
        <v>104</v>
      </c>
    </row>
    <row r="13" spans="1:10" s="34" customFormat="1" ht="306" customHeight="1">
      <c r="A13" s="37">
        <v>4</v>
      </c>
      <c r="B13" s="42" t="s">
        <v>106</v>
      </c>
      <c r="C13" s="47" t="s">
        <v>103</v>
      </c>
      <c r="D13" s="43" t="s">
        <v>101</v>
      </c>
      <c r="E13" s="78">
        <v>18</v>
      </c>
      <c r="F13" s="80">
        <v>10.9947</v>
      </c>
      <c r="G13" s="39"/>
      <c r="H13" s="37" t="s">
        <v>56</v>
      </c>
      <c r="I13" s="42" t="s">
        <v>112</v>
      </c>
      <c r="J13" s="42" t="s">
        <v>102</v>
      </c>
    </row>
    <row r="14" spans="1:10" s="34" customFormat="1" ht="162">
      <c r="A14" s="37">
        <v>5</v>
      </c>
      <c r="B14" s="42" t="s">
        <v>31</v>
      </c>
      <c r="C14" s="42" t="s">
        <v>98</v>
      </c>
      <c r="D14" s="43" t="s">
        <v>99</v>
      </c>
      <c r="E14" s="46">
        <v>0.28000000000000003</v>
      </c>
      <c r="F14" s="48">
        <v>0.26</v>
      </c>
      <c r="G14" s="39"/>
      <c r="H14" s="37" t="s">
        <v>100</v>
      </c>
      <c r="I14" s="53" t="s">
        <v>90</v>
      </c>
      <c r="J14" s="42" t="s">
        <v>67</v>
      </c>
    </row>
    <row r="15" spans="1:10" s="34" customFormat="1" ht="240.75" customHeight="1">
      <c r="A15" s="37">
        <v>6</v>
      </c>
      <c r="B15" s="42" t="s">
        <v>97</v>
      </c>
      <c r="C15" s="49" t="s">
        <v>65</v>
      </c>
      <c r="D15" s="43" t="s">
        <v>95</v>
      </c>
      <c r="E15" s="81">
        <v>100</v>
      </c>
      <c r="F15" s="80">
        <v>81.599999999999994</v>
      </c>
      <c r="G15" s="39"/>
      <c r="H15" s="37" t="s">
        <v>66</v>
      </c>
      <c r="I15" s="42" t="s">
        <v>107</v>
      </c>
      <c r="J15" s="42" t="s">
        <v>96</v>
      </c>
    </row>
    <row r="16" spans="1:10" s="34" customFormat="1" ht="126">
      <c r="A16" s="83">
        <v>7</v>
      </c>
      <c r="B16" s="42" t="s">
        <v>76</v>
      </c>
      <c r="C16" s="42" t="s">
        <v>77</v>
      </c>
      <c r="D16" s="43" t="s">
        <v>79</v>
      </c>
      <c r="E16" s="74">
        <v>0.9</v>
      </c>
      <c r="F16" s="74">
        <v>0.9</v>
      </c>
      <c r="G16" s="61"/>
      <c r="H16" s="42" t="s">
        <v>80</v>
      </c>
      <c r="I16" s="84" t="s">
        <v>26</v>
      </c>
      <c r="J16" s="42"/>
    </row>
    <row r="17" spans="1:10">
      <c r="A17" s="31" t="s">
        <v>55</v>
      </c>
      <c r="B17" s="99" t="s">
        <v>7</v>
      </c>
      <c r="C17" s="100"/>
      <c r="D17" s="101"/>
      <c r="E17" s="32">
        <f>SUM(E18:E25)</f>
        <v>249.16420000000002</v>
      </c>
      <c r="F17" s="32">
        <f>SUM(F18:F25)</f>
        <v>185.90420000000003</v>
      </c>
      <c r="G17" s="32"/>
      <c r="H17" s="32"/>
      <c r="I17" s="32"/>
      <c r="J17" s="32"/>
    </row>
    <row r="18" spans="1:10" s="50" customFormat="1" ht="162">
      <c r="A18" s="37">
        <v>8</v>
      </c>
      <c r="B18" s="53" t="s">
        <v>94</v>
      </c>
      <c r="C18" s="53" t="s">
        <v>32</v>
      </c>
      <c r="D18" s="56" t="s">
        <v>33</v>
      </c>
      <c r="E18" s="76">
        <v>49</v>
      </c>
      <c r="F18" s="77">
        <v>40.380000000000003</v>
      </c>
      <c r="G18" s="55"/>
      <c r="H18" s="2" t="s">
        <v>34</v>
      </c>
      <c r="I18" s="57" t="s">
        <v>82</v>
      </c>
      <c r="J18" s="42" t="s">
        <v>83</v>
      </c>
    </row>
    <row r="19" spans="1:10" s="50" customFormat="1" ht="262.5" customHeight="1">
      <c r="A19" s="37">
        <v>9</v>
      </c>
      <c r="B19" s="53" t="s">
        <v>35</v>
      </c>
      <c r="C19" s="54" t="s">
        <v>36</v>
      </c>
      <c r="D19" s="54" t="s">
        <v>37</v>
      </c>
      <c r="E19" s="78">
        <v>49.7</v>
      </c>
      <c r="F19" s="85">
        <v>36.49</v>
      </c>
      <c r="G19" s="55"/>
      <c r="H19" s="54" t="s">
        <v>58</v>
      </c>
      <c r="I19" s="53" t="s">
        <v>92</v>
      </c>
      <c r="J19" s="42" t="s">
        <v>93</v>
      </c>
    </row>
    <row r="20" spans="1:10" s="50" customFormat="1" ht="259.5" customHeight="1">
      <c r="A20" s="37">
        <v>10</v>
      </c>
      <c r="B20" s="53" t="s">
        <v>38</v>
      </c>
      <c r="C20" s="54" t="s">
        <v>39</v>
      </c>
      <c r="D20" s="54" t="s">
        <v>37</v>
      </c>
      <c r="E20" s="78">
        <v>49</v>
      </c>
      <c r="F20" s="85">
        <v>23.96</v>
      </c>
      <c r="G20" s="55"/>
      <c r="H20" s="54" t="s">
        <v>59</v>
      </c>
      <c r="I20" s="53" t="s">
        <v>92</v>
      </c>
      <c r="J20" s="42" t="s">
        <v>93</v>
      </c>
    </row>
    <row r="21" spans="1:10" s="50" customFormat="1" ht="263.25" customHeight="1">
      <c r="A21" s="37">
        <v>11</v>
      </c>
      <c r="B21" s="53" t="s">
        <v>40</v>
      </c>
      <c r="C21" s="54" t="s">
        <v>41</v>
      </c>
      <c r="D21" s="54" t="s">
        <v>37</v>
      </c>
      <c r="E21" s="78">
        <v>46.8</v>
      </c>
      <c r="F21" s="85">
        <v>42.96</v>
      </c>
      <c r="G21" s="55"/>
      <c r="H21" s="54" t="s">
        <v>60</v>
      </c>
      <c r="I21" s="53" t="s">
        <v>92</v>
      </c>
      <c r="J21" s="42" t="s">
        <v>93</v>
      </c>
    </row>
    <row r="22" spans="1:10" s="50" customFormat="1" ht="270" customHeight="1">
      <c r="A22" s="37">
        <v>12</v>
      </c>
      <c r="B22" s="53" t="s">
        <v>42</v>
      </c>
      <c r="C22" s="54" t="s">
        <v>43</v>
      </c>
      <c r="D22" s="54" t="s">
        <v>37</v>
      </c>
      <c r="E22" s="78">
        <v>49.8</v>
      </c>
      <c r="F22" s="78">
        <v>39.200000000000003</v>
      </c>
      <c r="G22" s="55"/>
      <c r="H22" s="54" t="s">
        <v>61</v>
      </c>
      <c r="I22" s="53" t="s">
        <v>92</v>
      </c>
      <c r="J22" s="42" t="s">
        <v>93</v>
      </c>
    </row>
    <row r="23" spans="1:10" s="50" customFormat="1" ht="173.25" customHeight="1">
      <c r="A23" s="57">
        <v>13</v>
      </c>
      <c r="B23" s="53" t="s">
        <v>44</v>
      </c>
      <c r="C23" s="58" t="s">
        <v>45</v>
      </c>
      <c r="D23" s="58" t="s">
        <v>33</v>
      </c>
      <c r="E23" s="79">
        <f>4455/10000</f>
        <v>0.44550000000000001</v>
      </c>
      <c r="F23" s="79">
        <f>4455/10000</f>
        <v>0.44550000000000001</v>
      </c>
      <c r="G23" s="59"/>
      <c r="H23" s="58" t="s">
        <v>91</v>
      </c>
      <c r="I23" s="53" t="s">
        <v>90</v>
      </c>
      <c r="J23" s="43" t="s">
        <v>67</v>
      </c>
    </row>
    <row r="24" spans="1:10" s="50" customFormat="1" ht="162">
      <c r="A24" s="57">
        <v>14</v>
      </c>
      <c r="B24" s="53" t="s">
        <v>70</v>
      </c>
      <c r="C24" s="53" t="s">
        <v>46</v>
      </c>
      <c r="D24" s="58" t="s">
        <v>47</v>
      </c>
      <c r="E24" s="79">
        <f>F24</f>
        <v>0.50870000000000004</v>
      </c>
      <c r="F24" s="79">
        <f>5087/10000</f>
        <v>0.50870000000000004</v>
      </c>
      <c r="G24" s="59"/>
      <c r="H24" s="58" t="s">
        <v>48</v>
      </c>
      <c r="I24" s="53" t="s">
        <v>90</v>
      </c>
      <c r="J24" s="43" t="s">
        <v>89</v>
      </c>
    </row>
    <row r="25" spans="1:10" s="50" customFormat="1" ht="90">
      <c r="A25" s="60">
        <v>15</v>
      </c>
      <c r="B25" s="58" t="s">
        <v>49</v>
      </c>
      <c r="C25" s="53" t="s">
        <v>50</v>
      </c>
      <c r="D25" s="58" t="s">
        <v>51</v>
      </c>
      <c r="E25" s="79">
        <v>3.91</v>
      </c>
      <c r="F25" s="79">
        <v>1.96</v>
      </c>
      <c r="G25" s="55"/>
      <c r="H25" s="72" t="s">
        <v>87</v>
      </c>
      <c r="I25" s="53" t="s">
        <v>88</v>
      </c>
      <c r="J25" s="43" t="s">
        <v>54</v>
      </c>
    </row>
    <row r="26" spans="1:10">
      <c r="A26" s="31" t="s">
        <v>29</v>
      </c>
      <c r="B26" s="99" t="s">
        <v>6</v>
      </c>
      <c r="C26" s="100"/>
      <c r="D26" s="101"/>
      <c r="E26" s="32">
        <f>SUM(E27:E27)</f>
        <v>2.2799999999999998</v>
      </c>
      <c r="F26" s="32">
        <f>SUM(F27:F27)</f>
        <v>2.2799999999999998</v>
      </c>
      <c r="G26" s="32"/>
      <c r="H26" s="32"/>
      <c r="I26" s="32"/>
      <c r="J26" s="32"/>
    </row>
    <row r="27" spans="1:10" s="34" customFormat="1" ht="190.5" customHeight="1">
      <c r="A27" s="64">
        <v>16</v>
      </c>
      <c r="B27" s="65" t="s">
        <v>68</v>
      </c>
      <c r="C27" s="65" t="s">
        <v>69</v>
      </c>
      <c r="D27" s="64" t="s">
        <v>52</v>
      </c>
      <c r="E27" s="66">
        <v>2.2799999999999998</v>
      </c>
      <c r="F27" s="67">
        <v>2.2799999999999998</v>
      </c>
      <c r="G27" s="68"/>
      <c r="H27" s="65" t="s">
        <v>85</v>
      </c>
      <c r="I27" s="69" t="s">
        <v>53</v>
      </c>
      <c r="J27" s="70" t="s">
        <v>54</v>
      </c>
    </row>
    <row r="28" spans="1:10">
      <c r="A28" s="31" t="s">
        <v>71</v>
      </c>
      <c r="B28" s="99" t="s">
        <v>14</v>
      </c>
      <c r="C28" s="100"/>
      <c r="D28" s="101"/>
      <c r="E28" s="32">
        <f>E29</f>
        <v>0.95240000000000002</v>
      </c>
      <c r="F28" s="32">
        <f>F29</f>
        <v>0.95240000000000002</v>
      </c>
      <c r="G28" s="32"/>
      <c r="H28" s="32"/>
      <c r="I28" s="32"/>
      <c r="J28" s="32"/>
    </row>
    <row r="29" spans="1:10" s="34" customFormat="1" ht="124.5" customHeight="1">
      <c r="A29" s="37">
        <v>17</v>
      </c>
      <c r="B29" s="40" t="s">
        <v>72</v>
      </c>
      <c r="C29" s="37" t="s">
        <v>73</v>
      </c>
      <c r="D29" s="37" t="s">
        <v>74</v>
      </c>
      <c r="E29" s="78">
        <f>F29</f>
        <v>0.95240000000000002</v>
      </c>
      <c r="F29" s="78">
        <v>0.95240000000000002</v>
      </c>
      <c r="G29" s="39"/>
      <c r="H29" s="71" t="s">
        <v>84</v>
      </c>
      <c r="I29" s="40" t="s">
        <v>86</v>
      </c>
      <c r="J29" s="40"/>
    </row>
    <row r="30" spans="1:10">
      <c r="A30" s="31" t="s">
        <v>114</v>
      </c>
      <c r="B30" s="99" t="s">
        <v>115</v>
      </c>
      <c r="C30" s="100"/>
      <c r="D30" s="101"/>
      <c r="E30" s="32">
        <f>E31</f>
        <v>1.22</v>
      </c>
      <c r="F30" s="32">
        <f>F31</f>
        <v>1.22</v>
      </c>
      <c r="G30" s="32"/>
      <c r="H30" s="32"/>
      <c r="I30" s="32"/>
      <c r="J30" s="32"/>
    </row>
    <row r="31" spans="1:10" s="34" customFormat="1" ht="218.25" customHeight="1">
      <c r="A31" s="83">
        <v>18</v>
      </c>
      <c r="B31" s="42" t="s">
        <v>76</v>
      </c>
      <c r="C31" s="75" t="s">
        <v>78</v>
      </c>
      <c r="D31" s="42" t="s">
        <v>116</v>
      </c>
      <c r="E31" s="74">
        <v>1.22</v>
      </c>
      <c r="F31" s="44">
        <v>1.22</v>
      </c>
      <c r="G31" s="61"/>
      <c r="H31" s="42" t="s">
        <v>81</v>
      </c>
      <c r="I31" s="84" t="s">
        <v>26</v>
      </c>
      <c r="J31" s="42"/>
    </row>
    <row r="32" spans="1:10">
      <c r="A32" s="95" t="s">
        <v>13</v>
      </c>
      <c r="B32" s="96"/>
      <c r="C32" s="96"/>
      <c r="D32" s="97"/>
      <c r="E32" s="35">
        <f>E8+E10+E17+E26+E28+E30</f>
        <v>454.3854</v>
      </c>
      <c r="F32" s="35">
        <f>F8+F10+F17+F26+F28+F30</f>
        <v>357.15504000000004</v>
      </c>
      <c r="G32" s="25"/>
      <c r="H32" s="26"/>
      <c r="I32" s="26"/>
      <c r="J32" s="26"/>
    </row>
    <row r="33" spans="3:10">
      <c r="E33" s="12"/>
      <c r="F33" s="12"/>
      <c r="G33" s="13"/>
      <c r="H33" s="13"/>
      <c r="I33" s="13"/>
      <c r="J33" s="13"/>
    </row>
    <row r="34" spans="3:10" ht="21">
      <c r="D34" s="27"/>
      <c r="E34" s="28"/>
      <c r="F34" s="29"/>
      <c r="G34" s="30"/>
      <c r="H34" s="15"/>
      <c r="I34" s="15"/>
      <c r="J34" s="15"/>
    </row>
    <row r="35" spans="3:10" ht="19.8">
      <c r="E35" s="12"/>
      <c r="F35" s="16"/>
      <c r="G35" s="17"/>
      <c r="H35" s="18"/>
      <c r="I35" s="18"/>
      <c r="J35" s="18"/>
    </row>
    <row r="36" spans="3:10" ht="19.8">
      <c r="D36" s="19"/>
      <c r="E36" s="16"/>
      <c r="F36" s="16"/>
      <c r="G36" s="17"/>
      <c r="H36" s="14"/>
      <c r="I36" s="14"/>
      <c r="J36" s="14"/>
    </row>
    <row r="37" spans="3:10">
      <c r="E37" s="12"/>
      <c r="F37" s="12"/>
      <c r="G37" s="14"/>
      <c r="H37" s="20"/>
      <c r="I37" s="20"/>
      <c r="J37" s="20"/>
    </row>
    <row r="38" spans="3:10">
      <c r="C38" s="1"/>
      <c r="D38" s="1"/>
      <c r="E38" s="12"/>
      <c r="F38" s="12"/>
      <c r="G38" s="13"/>
      <c r="H38" s="13"/>
      <c r="I38" s="13"/>
      <c r="J38" s="13"/>
    </row>
    <row r="39" spans="3:10">
      <c r="C39" s="1"/>
      <c r="D39" s="1"/>
      <c r="H39" s="23"/>
      <c r="I39" s="23"/>
      <c r="J39" s="23"/>
    </row>
  </sheetData>
  <mergeCells count="20">
    <mergeCell ref="A32:D32"/>
    <mergeCell ref="A2:J2"/>
    <mergeCell ref="I5:I6"/>
    <mergeCell ref="B17:D17"/>
    <mergeCell ref="B8:D8"/>
    <mergeCell ref="B10:D10"/>
    <mergeCell ref="B26:D26"/>
    <mergeCell ref="B28:D28"/>
    <mergeCell ref="B30:D30"/>
    <mergeCell ref="A1:J1"/>
    <mergeCell ref="A3:J3"/>
    <mergeCell ref="B4:H4"/>
    <mergeCell ref="A5:A6"/>
    <mergeCell ref="B5:B6"/>
    <mergeCell ref="C5:C6"/>
    <mergeCell ref="D5:D6"/>
    <mergeCell ref="E5:E6"/>
    <mergeCell ref="F5:G5"/>
    <mergeCell ref="H5:H6"/>
    <mergeCell ref="J5:J6"/>
  </mergeCells>
  <printOptions horizontalCentered="1"/>
  <pageMargins left="0" right="0" top="0.19685039370078741" bottom="0.19685039370078741" header="0.23622047244094491" footer="0.19685039370078741"/>
  <pageSetup paperSize="9" scale="77"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vt:lpstr>
      <vt:lpstr>PL!Print_Titles</vt:lpstr>
    </vt:vector>
  </TitlesOfParts>
  <Company>&lt;arabianhorse&gt;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Quoctd</dc:creator>
  <cp:lastModifiedBy>Phạm Yến</cp:lastModifiedBy>
  <cp:lastPrinted>2024-10-30T09:30:37Z</cp:lastPrinted>
  <dcterms:created xsi:type="dcterms:W3CDTF">2014-08-22T03:43:50Z</dcterms:created>
  <dcterms:modified xsi:type="dcterms:W3CDTF">2024-11-01T13:05:12Z</dcterms:modified>
</cp:coreProperties>
</file>